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por Vias de Transporte\final\"/>
    </mc:Choice>
  </mc:AlternateContent>
  <bookViews>
    <workbookView xWindow="0" yWindow="0" windowWidth="15360" windowHeight="9045"/>
  </bookViews>
  <sheets>
    <sheet name="Vias ene-ma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0" i="1"/>
  <c r="B21" i="1"/>
  <c r="B19" i="1"/>
  <c r="D6" i="1"/>
  <c r="D7" i="1"/>
  <c r="D8" i="1"/>
  <c r="D9" i="1"/>
  <c r="D10" i="1"/>
  <c r="D11" i="1"/>
  <c r="D12" i="1"/>
  <c r="D13" i="1"/>
  <c r="D14" i="1"/>
  <c r="D5" i="1" l="1"/>
</calcChain>
</file>

<file path=xl/sharedStrings.xml><?xml version="1.0" encoding="utf-8"?>
<sst xmlns="http://schemas.openxmlformats.org/spreadsheetml/2006/main" count="21" uniqueCount="16">
  <si>
    <t xml:space="preserve">CARRETERA           </t>
  </si>
  <si>
    <t xml:space="preserve">FLUVIAL             </t>
  </si>
  <si>
    <t>POSTAL</t>
  </si>
  <si>
    <t xml:space="preserve">OTROS               </t>
  </si>
  <si>
    <t xml:space="preserve">LACUSTRE            </t>
  </si>
  <si>
    <t>COURIER (ADUANA AEREA)</t>
  </si>
  <si>
    <t xml:space="preserve">FERROVIARIA         </t>
  </si>
  <si>
    <t>US$ FOB</t>
  </si>
  <si>
    <t>PESO NETO - kg</t>
  </si>
  <si>
    <t>Part. % 2018</t>
  </si>
  <si>
    <t>OTROS</t>
  </si>
  <si>
    <t>Total general</t>
  </si>
  <si>
    <t>Exportaciones Peruanas por vías de transporte (ene-may 2018)</t>
  </si>
  <si>
    <t xml:space="preserve">MARÍTIMA           </t>
  </si>
  <si>
    <t xml:space="preserve">AÉREA               </t>
  </si>
  <si>
    <t xml:space="preserve">TUBERÍAS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</si>
</sst>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/>
    <xf numFmtId="0" fontId="4" fillId="2" borderId="0" xfId="0" applyFont="1" applyFill="1"/>
    <xf numFmtId="0" fontId="2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3" borderId="1" xfId="1" applyFont="1" applyFill="1" applyBorder="1"/>
    <xf numFmtId="9" fontId="0" fillId="0" borderId="1" xfId="1" applyFont="1" applyBorder="1"/>
    <xf numFmtId="9" fontId="0" fillId="0" borderId="1" xfId="1" applyNumberFormat="1" applyFon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43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324971</xdr:colOff>
      <xdr:row>14</xdr:row>
      <xdr:rowOff>179294</xdr:rowOff>
    </xdr:from>
    <xdr:to>
      <xdr:col>9</xdr:col>
      <xdr:colOff>507455</xdr:colOff>
      <xdr:row>28</xdr:row>
      <xdr:rowOff>134471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5412" y="2891118"/>
          <a:ext cx="457519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="85" zoomScaleNormal="85" workbookViewId="0">
      <selection activeCell="A9" sqref="A9"/>
    </sheetView>
  </sheetViews>
  <sheetFormatPr baseColWidth="10" defaultRowHeight="15" x14ac:dyDescent="0.25"/>
  <cols>
    <col min="1" max="1" width="25.28515625" customWidth="1"/>
    <col min="2" max="2" width="15" customWidth="1"/>
    <col min="3" max="4" width="14.7109375" customWidth="1"/>
    <col min="5" max="6" width="15.7109375" customWidth="1"/>
  </cols>
  <sheetData>
    <row r="1" spans="1:6" ht="18.75" x14ac:dyDescent="0.3">
      <c r="A1" s="5" t="s">
        <v>12</v>
      </c>
    </row>
    <row r="2" spans="1:6" x14ac:dyDescent="0.25">
      <c r="A2" s="6"/>
      <c r="B2" s="13" t="s">
        <v>7</v>
      </c>
      <c r="C2" s="14"/>
      <c r="D2" s="7"/>
      <c r="E2" s="13" t="s">
        <v>8</v>
      </c>
      <c r="F2" s="14"/>
    </row>
    <row r="3" spans="1:6" x14ac:dyDescent="0.25">
      <c r="A3" s="8"/>
      <c r="B3" s="9">
        <v>2017</v>
      </c>
      <c r="C3" s="9">
        <v>2018</v>
      </c>
      <c r="D3" s="9" t="s">
        <v>9</v>
      </c>
      <c r="E3" s="9">
        <v>2017</v>
      </c>
      <c r="F3" s="9">
        <v>2018</v>
      </c>
    </row>
    <row r="4" spans="1:6" x14ac:dyDescent="0.25">
      <c r="A4" s="3" t="s">
        <v>11</v>
      </c>
      <c r="B4" s="4">
        <v>16539607942.450001</v>
      </c>
      <c r="C4" s="4">
        <v>19480962567.380001</v>
      </c>
      <c r="D4" s="10">
        <v>1</v>
      </c>
      <c r="E4" s="4">
        <v>19676020609.764992</v>
      </c>
      <c r="F4" s="4">
        <v>20733156079.304005</v>
      </c>
    </row>
    <row r="5" spans="1:6" x14ac:dyDescent="0.25">
      <c r="A5" s="1" t="s">
        <v>13</v>
      </c>
      <c r="B5" s="2">
        <v>12393077107.68</v>
      </c>
      <c r="C5" s="2">
        <v>14862743324.76</v>
      </c>
      <c r="D5" s="11">
        <f>+C5/$C$4</f>
        <v>0.76293680424431376</v>
      </c>
      <c r="E5" s="2">
        <v>18223879159.118992</v>
      </c>
      <c r="F5" s="2">
        <v>19312256112.140007</v>
      </c>
    </row>
    <row r="6" spans="1:6" x14ac:dyDescent="0.25">
      <c r="A6" s="1" t="s">
        <v>14</v>
      </c>
      <c r="B6" s="2">
        <v>3455926987.0699997</v>
      </c>
      <c r="C6" s="2">
        <v>3848763111.3200011</v>
      </c>
      <c r="D6" s="11">
        <f t="shared" ref="D6:D14" si="0">+C6/$C$4</f>
        <v>0.19756534606583467</v>
      </c>
      <c r="E6" s="2">
        <v>320771035.15499973</v>
      </c>
      <c r="F6" s="2">
        <v>319746853.16099977</v>
      </c>
    </row>
    <row r="7" spans="1:6" x14ac:dyDescent="0.25">
      <c r="A7" s="1" t="s">
        <v>0</v>
      </c>
      <c r="B7" s="2">
        <v>435434641.31999999</v>
      </c>
      <c r="C7" s="2">
        <v>515915214.71000004</v>
      </c>
      <c r="D7" s="11">
        <f t="shared" si="0"/>
        <v>2.6483045328256877E-2</v>
      </c>
      <c r="E7" s="2">
        <v>552595988.05400014</v>
      </c>
      <c r="F7" s="2">
        <v>612285104.20300007</v>
      </c>
    </row>
    <row r="8" spans="1:6" x14ac:dyDescent="0.25">
      <c r="A8" s="1" t="s">
        <v>15</v>
      </c>
      <c r="B8" s="2">
        <v>240739220.60000002</v>
      </c>
      <c r="C8" s="2">
        <v>248731274.29999998</v>
      </c>
      <c r="D8" s="11">
        <f t="shared" si="0"/>
        <v>1.276791500623739E-2</v>
      </c>
      <c r="E8" s="2">
        <v>540515188.75199997</v>
      </c>
      <c r="F8" s="2">
        <v>484135430</v>
      </c>
    </row>
    <row r="9" spans="1:6" x14ac:dyDescent="0.25">
      <c r="A9" s="1" t="s">
        <v>1</v>
      </c>
      <c r="B9" s="2">
        <v>7888205.0199999996</v>
      </c>
      <c r="C9" s="2">
        <v>2619606.2199999997</v>
      </c>
      <c r="D9" s="11">
        <f t="shared" si="0"/>
        <v>1.3447006075492456E-4</v>
      </c>
      <c r="E9" s="2">
        <v>34005643.072999999</v>
      </c>
      <c r="F9" s="2">
        <v>3756376</v>
      </c>
    </row>
    <row r="10" spans="1:6" x14ac:dyDescent="0.25">
      <c r="A10" s="1" t="s">
        <v>3</v>
      </c>
      <c r="B10" s="2">
        <v>876326.02</v>
      </c>
      <c r="C10" s="2">
        <v>1044801.04</v>
      </c>
      <c r="D10" s="11">
        <f t="shared" si="0"/>
        <v>5.3631900189032374E-5</v>
      </c>
      <c r="E10" s="2">
        <v>552528.28</v>
      </c>
      <c r="F10" s="2">
        <v>336224.6</v>
      </c>
    </row>
    <row r="11" spans="1:6" x14ac:dyDescent="0.25">
      <c r="A11" s="1" t="s">
        <v>2</v>
      </c>
      <c r="B11" s="2">
        <v>4370343.17</v>
      </c>
      <c r="C11" s="2">
        <v>869588.05</v>
      </c>
      <c r="D11" s="11">
        <f t="shared" si="0"/>
        <v>4.4637837940107038E-5</v>
      </c>
      <c r="E11" s="2">
        <v>3461648.0320000001</v>
      </c>
      <c r="F11" s="2">
        <v>379765.16</v>
      </c>
    </row>
    <row r="12" spans="1:6" x14ac:dyDescent="0.25">
      <c r="A12" s="1" t="s">
        <v>4</v>
      </c>
      <c r="B12" s="2">
        <v>1246762.57</v>
      </c>
      <c r="C12" s="2">
        <v>220804.14</v>
      </c>
      <c r="D12" s="11">
        <f t="shared" si="0"/>
        <v>1.1334354718679387E-5</v>
      </c>
      <c r="E12" s="2">
        <v>218027.3</v>
      </c>
      <c r="F12" s="2">
        <v>258763.63999999998</v>
      </c>
    </row>
    <row r="13" spans="1:6" x14ac:dyDescent="0.25">
      <c r="A13" s="1" t="s">
        <v>5</v>
      </c>
      <c r="B13" s="2">
        <v>4459</v>
      </c>
      <c r="C13" s="2">
        <v>54842.840000000004</v>
      </c>
      <c r="D13" s="11">
        <f t="shared" si="0"/>
        <v>2.815201754549433E-6</v>
      </c>
      <c r="E13" s="2">
        <v>52</v>
      </c>
      <c r="F13" s="2">
        <v>1450.4</v>
      </c>
    </row>
    <row r="14" spans="1:6" x14ac:dyDescent="0.25">
      <c r="A14" s="1" t="s">
        <v>6</v>
      </c>
      <c r="B14" s="2">
        <v>43890</v>
      </c>
      <c r="C14" s="2"/>
      <c r="D14" s="11">
        <f t="shared" si="0"/>
        <v>0</v>
      </c>
      <c r="E14" s="2">
        <v>21340</v>
      </c>
      <c r="F14" s="2"/>
    </row>
    <row r="16" spans="1:6" ht="18.75" x14ac:dyDescent="0.3">
      <c r="A16" s="5" t="s">
        <v>12</v>
      </c>
    </row>
    <row r="17" spans="1:2" x14ac:dyDescent="0.25">
      <c r="A17" s="6"/>
      <c r="B17" s="7"/>
    </row>
    <row r="18" spans="1:2" x14ac:dyDescent="0.25">
      <c r="A18" s="8"/>
      <c r="B18" s="9" t="s">
        <v>9</v>
      </c>
    </row>
    <row r="19" spans="1:2" x14ac:dyDescent="0.25">
      <c r="A19" s="1" t="s">
        <v>13</v>
      </c>
      <c r="B19" s="12">
        <f>+D5</f>
        <v>0.76293680424431376</v>
      </c>
    </row>
    <row r="20" spans="1:2" x14ac:dyDescent="0.25">
      <c r="A20" s="1" t="s">
        <v>14</v>
      </c>
      <c r="B20" s="12">
        <f t="shared" ref="B20:B21" si="1">+D6</f>
        <v>0.19756534606583467</v>
      </c>
    </row>
    <row r="21" spans="1:2" x14ac:dyDescent="0.25">
      <c r="A21" s="1" t="s">
        <v>0</v>
      </c>
      <c r="B21" s="12">
        <f t="shared" si="1"/>
        <v>2.6483045328256877E-2</v>
      </c>
    </row>
    <row r="22" spans="1:2" x14ac:dyDescent="0.25">
      <c r="A22" s="1" t="s">
        <v>10</v>
      </c>
      <c r="B22" s="12">
        <f>100%-SUM(B19:B21)</f>
        <v>1.3014804361594745E-2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 ene-may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2018-09-19T22:25:56Z</dcterms:created>
  <dcterms:modified xsi:type="dcterms:W3CDTF">2018-10-01T16:48:44Z</dcterms:modified>
</cp:coreProperties>
</file>